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ov\Desktop\Антонов\Отчеты\GOV отчеты по договорам\GOV отчеты по договорам 2024\Новая папка\"/>
    </mc:Choice>
  </mc:AlternateContent>
  <bookViews>
    <workbookView xWindow="360" yWindow="270" windowWidth="14940" windowHeight="9150" tabRatio="748" activeTab="2"/>
  </bookViews>
  <sheets>
    <sheet name="01" sheetId="78" r:id="rId1"/>
    <sheet name="01.1." sheetId="79" r:id="rId2"/>
    <sheet name="01.1.1." sheetId="80" r:id="rId3"/>
  </sheets>
  <calcPr calcId="162913"/>
</workbook>
</file>

<file path=xl/calcChain.xml><?xml version="1.0" encoding="utf-8"?>
<calcChain xmlns="http://schemas.openxmlformats.org/spreadsheetml/2006/main">
  <c r="S7" i="78" l="1"/>
  <c r="R7" i="78"/>
  <c r="G7" i="78"/>
  <c r="I7" i="78"/>
  <c r="F7" i="78"/>
  <c r="F7" i="79"/>
  <c r="F19" i="79"/>
  <c r="Q7" i="78"/>
  <c r="P7" i="78"/>
  <c r="H7" i="78"/>
  <c r="B2" i="79"/>
  <c r="F19" i="80"/>
  <c r="B7" i="80"/>
  <c r="H7" i="80"/>
  <c r="H19" i="80"/>
  <c r="C7" i="80"/>
  <c r="I7" i="80"/>
  <c r="M11" i="79"/>
  <c r="L13" i="79"/>
  <c r="H13" i="79"/>
  <c r="I13" i="79"/>
  <c r="I17" i="79"/>
  <c r="B8" i="79"/>
  <c r="H8" i="79"/>
  <c r="L8" i="79"/>
  <c r="C8" i="79"/>
  <c r="M8" i="79"/>
  <c r="I8" i="79"/>
  <c r="B9" i="79"/>
  <c r="L9" i="79"/>
  <c r="C9" i="79"/>
  <c r="E9" i="79"/>
  <c r="B10" i="79"/>
  <c r="L10" i="79"/>
  <c r="C10" i="79"/>
  <c r="M10" i="79"/>
  <c r="B11" i="79"/>
  <c r="L11" i="79"/>
  <c r="C11" i="79"/>
  <c r="I11" i="79"/>
  <c r="E11" i="79"/>
  <c r="B12" i="79"/>
  <c r="L12" i="79"/>
  <c r="C12" i="79"/>
  <c r="E12" i="79"/>
  <c r="B13" i="79"/>
  <c r="C13" i="79"/>
  <c r="M13" i="79"/>
  <c r="E13" i="79"/>
  <c r="B14" i="79"/>
  <c r="L14" i="79"/>
  <c r="C14" i="79"/>
  <c r="I14" i="79"/>
  <c r="B15" i="79"/>
  <c r="D15" i="79"/>
  <c r="C15" i="79"/>
  <c r="E15" i="79"/>
  <c r="B16" i="79"/>
  <c r="L16" i="79"/>
  <c r="C16" i="79"/>
  <c r="M16" i="79"/>
  <c r="B17" i="79"/>
  <c r="L17" i="79"/>
  <c r="C17" i="79"/>
  <c r="M17" i="79"/>
  <c r="E17" i="79"/>
  <c r="B18" i="79"/>
  <c r="L18" i="79"/>
  <c r="C18" i="79"/>
  <c r="M18" i="79"/>
  <c r="C7" i="79"/>
  <c r="B7" i="79"/>
  <c r="L7" i="79"/>
  <c r="A8" i="79"/>
  <c r="A9" i="79"/>
  <c r="A10" i="79"/>
  <c r="A11" i="79"/>
  <c r="A12" i="79"/>
  <c r="A13" i="79"/>
  <c r="A14" i="79"/>
  <c r="A15" i="79"/>
  <c r="A16" i="79"/>
  <c r="A17" i="79"/>
  <c r="A18" i="79"/>
  <c r="A8" i="80"/>
  <c r="A9" i="80"/>
  <c r="A10" i="80"/>
  <c r="A11" i="80"/>
  <c r="A12" i="80"/>
  <c r="A13" i="80"/>
  <c r="A14" i="80"/>
  <c r="A15" i="80"/>
  <c r="A16" i="80"/>
  <c r="A17" i="80"/>
  <c r="A18" i="80"/>
  <c r="A7" i="80"/>
  <c r="D9" i="79"/>
  <c r="D13" i="79"/>
  <c r="E14" i="79"/>
  <c r="D16" i="79"/>
  <c r="A7" i="79"/>
  <c r="J19" i="80"/>
  <c r="N19" i="79"/>
  <c r="Q18" i="79"/>
  <c r="Q17" i="79"/>
  <c r="N19" i="78"/>
  <c r="J19" i="78"/>
  <c r="F19" i="78"/>
  <c r="B19" i="78"/>
  <c r="O19" i="78"/>
  <c r="J19" i="79"/>
  <c r="D18" i="79"/>
  <c r="D19" i="80"/>
  <c r="K19" i="80"/>
  <c r="M15" i="79"/>
  <c r="D17" i="79"/>
  <c r="I15" i="79"/>
  <c r="E8" i="79"/>
  <c r="E16" i="79"/>
  <c r="D12" i="79"/>
  <c r="H15" i="79"/>
  <c r="M14" i="79"/>
  <c r="L15" i="79"/>
  <c r="P17" i="79"/>
  <c r="I9" i="79"/>
  <c r="M9" i="79"/>
  <c r="D14" i="79"/>
  <c r="D11" i="79"/>
  <c r="H17" i="79"/>
  <c r="H11" i="79"/>
  <c r="H9" i="79"/>
  <c r="E18" i="79"/>
  <c r="D8" i="79"/>
  <c r="E10" i="79"/>
  <c r="I18" i="79"/>
  <c r="I16" i="79"/>
  <c r="I12" i="79"/>
  <c r="I10" i="79"/>
  <c r="M12" i="79"/>
  <c r="P18" i="79"/>
  <c r="D10" i="79"/>
  <c r="H18" i="79"/>
  <c r="H16" i="79"/>
  <c r="H14" i="79"/>
  <c r="H12" i="79"/>
  <c r="H10" i="79"/>
  <c r="B19" i="80"/>
  <c r="G7" i="79"/>
  <c r="I7" i="79"/>
  <c r="E7" i="79"/>
  <c r="M7" i="79"/>
  <c r="D7" i="79"/>
  <c r="B19" i="79"/>
  <c r="O19" i="79"/>
  <c r="H7" i="79"/>
</calcChain>
</file>

<file path=xl/sharedStrings.xml><?xml version="1.0" encoding="utf-8"?>
<sst xmlns="http://schemas.openxmlformats.org/spreadsheetml/2006/main" count="125" uniqueCount="44">
  <si>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</si>
  <si>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</si>
  <si>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</si>
  <si>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</si>
  <si>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</si>
  <si>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</si>
  <si>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</si>
  <si>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</si>
  <si>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</si>
  <si>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</si>
  <si>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</si>
  <si>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</si>
  <si>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</si>
  <si>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</si>
  <si>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</si>
  <si>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</si>
  <si>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</si>
  <si>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</si>
  <si>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</si>
  <si>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</si>
  <si>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</si>
  <si>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</si>
  <si>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</si>
  <si>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</si>
  <si>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</si>
  <si>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</si>
  <si>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</si>
  <si>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</si>
  <si>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</si>
  <si>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</si>
  <si>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</si>
  <si>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</si>
  <si>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</si>
  <si>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</si>
  <si>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</si>
  <si>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</si>
  <si>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</si>
  <si>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</si>
  <si>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</si>
  <si>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</si>
  <si>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Январь 2024 г.</t>
  </si>
  <si>
    <t>Январь 2024.</t>
  </si>
  <si>
    <t>39</t>
  </si>
  <si>
    <t>10 053 913,34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</si>
</sst>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</font>
    <font>
      <sz val="10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2" fontId="11" fillId="0" borderId="0" xfId="0" applyNumberFormat="1" applyFont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2" fontId="11" fillId="0" borderId="0" xfId="0" applyNumberFormat="1" applyFont="1" applyFill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17" fontId="10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3"/>
  <sheetViews>
    <sheetView workbookViewId="0">
      <selection activeCell="S19" sqref="S19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 x14ac:dyDescent="0.2">
      <c r="A2" s="3" t="s">
        <v>2</v>
      </c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2.5" customHeight="1" x14ac:dyDescent="0.2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 x14ac:dyDescent="0.2">
      <c r="A4" s="32" t="s">
        <v>5</v>
      </c>
      <c r="B4" s="32" t="s">
        <v>6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2" t="s">
        <v>8</v>
      </c>
      <c r="K4" s="32" t="s">
        <v>0</v>
      </c>
      <c r="L4" s="32" t="s">
        <v>0</v>
      </c>
      <c r="M4" s="32" t="s">
        <v>0</v>
      </c>
      <c r="N4" s="32" t="s">
        <v>9</v>
      </c>
      <c r="O4" s="32" t="s">
        <v>0</v>
      </c>
      <c r="P4" s="32" t="s">
        <v>0</v>
      </c>
      <c r="Q4" s="32" t="s">
        <v>0</v>
      </c>
      <c r="R4" s="32" t="s">
        <v>10</v>
      </c>
      <c r="S4" s="32" t="s">
        <v>0</v>
      </c>
    </row>
    <row r="5" spans="1:19" ht="81.75" customHeight="1" x14ac:dyDescent="0.2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1" customHeight="1" x14ac:dyDescent="0.2">
      <c r="A7" s="5" t="s">
        <v>41</v>
      </c>
      <c r="B7" s="25" t="s">
        <v>42</v>
      </c>
      <c r="C7" s="25" t="s">
        <v>43</v>
      </c>
      <c r="D7" s="6" t="s">
        <v>20</v>
      </c>
      <c r="E7" s="6" t="s">
        <v>20</v>
      </c>
      <c r="F7" s="6" t="str">
        <f>B7</f>
        <v>39</v>
      </c>
      <c r="G7" s="6" t="str">
        <f>C7</f>
        <v>10 053 913,34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22</v>
      </c>
      <c r="O7" s="23">
        <v>469393.63</v>
      </c>
      <c r="P7" s="14">
        <f>N7/B7*100</f>
        <v>56.410256410256409</v>
      </c>
      <c r="Q7" s="14">
        <f>O7/C7*100</f>
        <v>4.6687654262195979</v>
      </c>
      <c r="R7" s="6" t="str">
        <f>B7</f>
        <v>39</v>
      </c>
      <c r="S7" s="6" t="str">
        <f>C7</f>
        <v>10 053 913,34</v>
      </c>
    </row>
    <row r="8" spans="1:19" ht="21" hidden="1" customHeight="1" outlineLevel="1" x14ac:dyDescent="0.2">
      <c r="A8" s="5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hidden="1" customHeight="1" outlineLevel="1" x14ac:dyDescent="0.2">
      <c r="A9" s="5" t="s">
        <v>30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hidden="1" customHeight="1" outlineLevel="1" x14ac:dyDescent="0.2">
      <c r="A10" s="5" t="s">
        <v>31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38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39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22</v>
      </c>
      <c r="O19" s="10" t="e">
        <f>N19/B19*100</f>
        <v>#DIV/0!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3"/>
  <sheetViews>
    <sheetView workbookViewId="0">
      <selection activeCell="F7" sqref="F7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9" ht="38.25" customHeight="1" x14ac:dyDescent="0.2">
      <c r="A2" s="3" t="s">
        <v>2</v>
      </c>
      <c r="B2" s="33" t="str">
        <f>'01'!B2:S2</f>
        <v>Январь 2024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 x14ac:dyDescent="0.2">
      <c r="A3" s="1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87" customHeight="1" x14ac:dyDescent="0.2">
      <c r="A4" s="32" t="s">
        <v>5</v>
      </c>
      <c r="B4" s="34" t="s">
        <v>18</v>
      </c>
      <c r="C4" s="32" t="s">
        <v>0</v>
      </c>
      <c r="D4" s="32" t="s">
        <v>0</v>
      </c>
      <c r="E4" s="32" t="s">
        <v>0</v>
      </c>
      <c r="F4" s="32" t="s">
        <v>7</v>
      </c>
      <c r="G4" s="32" t="s">
        <v>0</v>
      </c>
      <c r="H4" s="32" t="s">
        <v>0</v>
      </c>
      <c r="I4" s="32" t="s">
        <v>0</v>
      </c>
      <c r="J4" s="34" t="s">
        <v>19</v>
      </c>
      <c r="K4" s="32" t="s">
        <v>0</v>
      </c>
      <c r="L4" s="32" t="s">
        <v>0</v>
      </c>
      <c r="M4" s="32" t="s">
        <v>0</v>
      </c>
      <c r="N4" s="32"/>
      <c r="O4" s="32"/>
      <c r="P4" s="32"/>
      <c r="Q4" s="32"/>
      <c r="R4" s="32"/>
      <c r="S4" s="32"/>
    </row>
    <row r="5" spans="1:19" ht="81.75" customHeight="1" x14ac:dyDescent="0.2">
      <c r="A5" s="32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2024.</v>
      </c>
      <c r="B7" s="6" t="str">
        <f>'01'!B7</f>
        <v>39</v>
      </c>
      <c r="C7" s="6" t="str">
        <f>'01'!C7</f>
        <v>10 053 913,34</v>
      </c>
      <c r="D7" s="14">
        <f>B7/B7*100</f>
        <v>100</v>
      </c>
      <c r="E7" s="14">
        <f>C7/C7*100</f>
        <v>100</v>
      </c>
      <c r="F7" s="6" t="str">
        <f>'01'!F7</f>
        <v>39</v>
      </c>
      <c r="G7" s="6" t="str">
        <f>'01'!G7</f>
        <v>10 053 913,34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hidden="1" customHeight="1" outlineLevel="1" x14ac:dyDescent="0.2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t="shared" ref="H8:H18" si="0">F8/B8*100</f>
        <v>#DIV/0!</v>
      </c>
      <c r="I8" s="22" t="e">
        <f t="shared" ref="I8:I18" si="1">G8/C8*100</f>
        <v>#DIV/0!</v>
      </c>
      <c r="J8" s="2">
        <v>0</v>
      </c>
      <c r="K8" s="19">
        <v>0</v>
      </c>
      <c r="L8" s="14" t="e">
        <f t="shared" ref="L8:L18" si="2">J8/B8*100</f>
        <v>#DIV/0!</v>
      </c>
      <c r="M8" s="14" t="e">
        <f t="shared" ref="M8:M18" si="3">K8/C8*100</f>
        <v>#DIV/0!</v>
      </c>
      <c r="N8" s="2"/>
      <c r="O8" s="2"/>
      <c r="P8" s="13"/>
      <c r="Q8" s="13"/>
      <c r="R8" s="5"/>
      <c r="S8" s="5"/>
    </row>
    <row r="9" spans="1:19" ht="21" hidden="1" customHeight="1" outlineLevel="1" x14ac:dyDescent="0.2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t="shared" ref="D9:D17" si="4">B9/B9*100</f>
        <v>#DIV/0!</v>
      </c>
      <c r="E9" s="14" t="e">
        <f t="shared" ref="E9:E17" si="5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3"/>
  <sheetViews>
    <sheetView tabSelected="1" workbookViewId="0">
      <selection activeCell="J26" sqref="J26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28" t="s">
        <v>1</v>
      </c>
      <c r="B1" s="28"/>
      <c r="C1" s="28"/>
      <c r="D1" s="29"/>
      <c r="E1" s="29"/>
      <c r="F1" s="29"/>
      <c r="G1" s="29"/>
      <c r="H1" s="29"/>
      <c r="I1" s="29"/>
      <c r="J1" s="29"/>
      <c r="K1" s="29"/>
    </row>
    <row r="2" spans="1:13" ht="38.25" customHeight="1" x14ac:dyDescent="0.2">
      <c r="A2" s="35" t="s">
        <v>2</v>
      </c>
      <c r="B2" s="35"/>
      <c r="C2" s="35"/>
      <c r="D2" s="33" t="s">
        <v>40</v>
      </c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 x14ac:dyDescent="0.2">
      <c r="A3" s="36" t="s">
        <v>3</v>
      </c>
      <c r="B3" s="36"/>
      <c r="C3" s="36"/>
      <c r="D3" s="31" t="s">
        <v>4</v>
      </c>
      <c r="E3" s="31"/>
      <c r="F3" s="31"/>
      <c r="G3" s="31"/>
      <c r="H3" s="31"/>
      <c r="I3" s="31"/>
      <c r="J3" s="31"/>
      <c r="K3" s="31"/>
      <c r="L3" s="31"/>
      <c r="M3" s="31"/>
    </row>
    <row r="4" spans="1:13" ht="182.25" customHeight="1" x14ac:dyDescent="0.2">
      <c r="A4" s="32" t="s">
        <v>5</v>
      </c>
      <c r="B4" s="34" t="s">
        <v>27</v>
      </c>
      <c r="C4" s="32" t="s">
        <v>0</v>
      </c>
      <c r="D4" s="34" t="s">
        <v>21</v>
      </c>
      <c r="E4" s="32" t="s">
        <v>0</v>
      </c>
      <c r="F4" s="34" t="s">
        <v>22</v>
      </c>
      <c r="G4" s="32" t="s">
        <v>0</v>
      </c>
      <c r="H4" s="34" t="s">
        <v>28</v>
      </c>
      <c r="I4" s="32" t="s">
        <v>0</v>
      </c>
      <c r="J4" s="34" t="s">
        <v>25</v>
      </c>
      <c r="K4" s="32"/>
      <c r="L4" s="34" t="s">
        <v>26</v>
      </c>
      <c r="M4" s="32"/>
    </row>
    <row r="5" spans="1:13" ht="89.25" customHeight="1" x14ac:dyDescent="0.2">
      <c r="A5" s="32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17"/>
      <c r="K6" s="17"/>
      <c r="L6" s="17"/>
      <c r="M6" s="17"/>
    </row>
    <row r="7" spans="1:13" ht="21" customHeight="1" x14ac:dyDescent="0.2">
      <c r="A7" s="6" t="str">
        <f>'01'!A7</f>
        <v>Январь 2024.</v>
      </c>
      <c r="B7" s="2" t="str">
        <f>'01'!B7</f>
        <v>39</v>
      </c>
      <c r="C7" s="19" t="str">
        <f>'01'!C7</f>
        <v>10 053 913,34</v>
      </c>
      <c r="D7" s="6"/>
      <c r="E7" s="23"/>
      <c r="F7" s="6"/>
      <c r="G7" s="23"/>
      <c r="H7" s="2" t="str">
        <f>B7</f>
        <v>39</v>
      </c>
      <c r="I7" s="19" t="str">
        <f>C7</f>
        <v>10 053 913,34</v>
      </c>
      <c r="J7" s="6"/>
      <c r="K7" s="24"/>
      <c r="L7" s="6"/>
      <c r="M7" s="23"/>
    </row>
    <row r="8" spans="1:13" ht="21" hidden="1" customHeight="1" outlineLevel="1" x14ac:dyDescent="0.2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hidden="1" customHeight="1" outlineLevel="1" x14ac:dyDescent="0.2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D2:M2"/>
    <mergeCell ref="D3:M3"/>
    <mergeCell ref="A4:A5"/>
    <mergeCell ref="D4:E4"/>
    <mergeCell ref="H4:I4"/>
    <mergeCell ref="J4:K4"/>
    <mergeCell ref="L4:M4"/>
    <mergeCell ref="F4:G4"/>
    <mergeCell ref="A6:I6"/>
    <mergeCell ref="B4:C4"/>
    <mergeCell ref="A2:C2"/>
    <mergeCell ref="A3:C3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</vt:lpstr>
      <vt:lpstr>01.1.</vt:lpstr>
      <vt:lpstr>01.1.1.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2022-03-11T07:28:38Z</cp:lastPrinted>
  <dcterms:created xsi:type="dcterms:W3CDTF">2024-02-09T02:41:12Z</dcterms:created>
  <dcterms:modified xsi:type="dcterms:W3CDTF">2024-02-09T02:41:12Z</dcterms:modified>
</cp:coreProperties>
</file>